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ไดร์ฟ E\1.กานต์\4. ITA\2569\2569\"/>
    </mc:Choice>
  </mc:AlternateContent>
  <xr:revisionPtr revIDLastSave="0" documentId="13_ncr:1_{0EAD4F19-2449-409A-A602-D8BCA1255D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ุรินทร์ (รายงานผลการใช้จ่าย)" sheetId="4" r:id="rId1"/>
  </sheets>
  <definedNames>
    <definedName name="_xlnm.Print_Area" localSheetId="0">'สุรินทร์ (รายงานผลการใช้จ่าย)'!$A$1:$G$51</definedName>
    <definedName name="_xlnm.Print_Titles" localSheetId="0">'สุรินทร์ (รายงานผลการใช้จ่าย)'!$5:$6</definedName>
  </definedNames>
  <calcPr calcId="191029"/>
</workbook>
</file>

<file path=xl/calcChain.xml><?xml version="1.0" encoding="utf-8"?>
<calcChain xmlns="http://schemas.openxmlformats.org/spreadsheetml/2006/main">
  <c r="D45" i="4" l="1"/>
  <c r="D46" i="4" s="1"/>
  <c r="E45" i="4"/>
  <c r="F45" i="4" s="1"/>
  <c r="E39" i="4"/>
  <c r="D39" i="4"/>
  <c r="E36" i="4"/>
  <c r="D36" i="4"/>
  <c r="D22" i="4"/>
  <c r="D26" i="4"/>
  <c r="E26" i="4"/>
  <c r="E29" i="4"/>
  <c r="D29" i="4"/>
  <c r="E22" i="4"/>
  <c r="E13" i="4"/>
  <c r="D13" i="4"/>
  <c r="D18" i="4"/>
  <c r="E16" i="4"/>
  <c r="E18" i="4" s="1"/>
  <c r="F7" i="4"/>
  <c r="E46" i="4" l="1"/>
  <c r="F46" i="4" s="1"/>
  <c r="F18" i="4"/>
  <c r="F39" i="4"/>
  <c r="F36" i="4"/>
  <c r="F13" i="4"/>
  <c r="F22" i="4"/>
  <c r="F26" i="4"/>
  <c r="F29" i="4"/>
</calcChain>
</file>

<file path=xl/sharedStrings.xml><?xml version="1.0" encoding="utf-8"?>
<sst xmlns="http://schemas.openxmlformats.org/spreadsheetml/2006/main" count="80" uniqueCount="56">
  <si>
    <t>ที่</t>
  </si>
  <si>
    <t>ค่าสาธารณูปโภค</t>
  </si>
  <si>
    <t>-</t>
  </si>
  <si>
    <t>โครงการป้องกันน้ำท่วมตรวจคนเข้าเมืองจังหวัดสุรินทร์</t>
  </si>
  <si>
    <t>โครงการปรับปรุงอาคารที่ทำการจุดผ่านแดนถาวรช่องจอมและบริเวณโดยรอบ</t>
  </si>
  <si>
    <t>โครงการเรือนแถว 2 ชั้น 5 คูหา ตม.จว.สุรินทร์</t>
  </si>
  <si>
    <t>1.2.1 ค่าโทรศัพท์</t>
  </si>
  <si>
    <t>1.2.2 ค่าไปรษณีย์</t>
  </si>
  <si>
    <t>1.2.3 ค่าน้ำประปา</t>
  </si>
  <si>
    <t>กิจกรรมที่ 1</t>
  </si>
  <si>
    <t>กิจกรรมที่ 2</t>
  </si>
  <si>
    <t>เงินค่าธรรมเนียมตรวจคนเข้าเมืองเพื่อเสริมเงินงบประมาณรายจ่ายประจำปีงบประมาณ พ.ศ.2562-พ.ศ.2568 ขยายใช้ออกไปจนถึง 30 ก.ย.69</t>
  </si>
  <si>
    <t xml:space="preserve">ค่าตอบแทน ใช้สอย </t>
  </si>
  <si>
    <t>3.1.1 ค่าเบี้ยเลี้ยง ที่พัก พาหนะ</t>
  </si>
  <si>
    <t>3.1.3 ค่าเช่าเครื่องถ่ายเอกสาร</t>
  </si>
  <si>
    <t>3.1.5 ค่าจ้างเหมาทำความสะอาด</t>
  </si>
  <si>
    <t>3.1.9 ค่าใช้สอยอื่นๆ</t>
  </si>
  <si>
    <t>ค่าวัสดุ</t>
  </si>
  <si>
    <t>3.2.2 วัสดุน้ำมันเชื้อเพลิงและหล่อลื่น</t>
  </si>
  <si>
    <t>3.3.1 ค่าไฟฟ้า</t>
  </si>
  <si>
    <t>3.3.2 ค่าน้ำประปา</t>
  </si>
  <si>
    <t>3.3.3 ค่าโทรศัพท์</t>
  </si>
  <si>
    <t>3.3.4 ค่าไปรษณีย์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</si>
  <si>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</si>
  <si>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</si>
  <si>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</si>
  <si>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</si>
  <si>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</si>
  <si>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</si>
  <si>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งบประมาณรายจ่ายประจำปีงบประมาณ พ.ศ.2569              
  - ผลผลิต การรักษาความสงบเรียบร้อยและความมั่นคงภายในประเทศ   - กิจกรรม ตรวจสอบ คัดกรอง ปราบปรามคนต่างด้าวที่ไม่พึงปรารถนา 
(ไตรมาสที่ 1 และ ไตรมาสที่ 2)</t>
  </si>
  <si>
    <t xml:space="preserve"> ค่าตอบแทน ใช้สอย และวัสดุ</t>
  </si>
  <si>
    <t>เป็นไปตามเป้าหมาย</t>
  </si>
  <si>
    <t>ไม่มี</t>
  </si>
  <si>
    <t>ตรวจคนเข้าเมืองจังหวัดสุรินทร์</t>
  </si>
  <si>
    <t xml:space="preserve">วันที่ 30 มี.ค. 69 ลงนามในสัญญาที่ 6/2569  วงเงิน 8,640,000 บาท ระยะเวลาก่อสร้าง 360 วัน </t>
  </si>
  <si>
    <t>ประจำปีงบประมาณ พ.ศ. 2569 ไตรมาสที่ 1-2 (ตุลาคม 2568 - มีนาคม 2569)</t>
  </si>
  <si>
    <t>รายงานผลการใช้จ่ายงบประมาณ ไตรมาสที่ 1-2</t>
  </si>
  <si>
    <t>รวมทั้งสิ้น</t>
  </si>
  <si>
    <t>รวมค่าสาธารณูปโภคทั้งสิ้น</t>
  </si>
  <si>
    <t>รวมค่าตอบแทน ใช้สอย และวัสดุทั้งสิ้น</t>
  </si>
  <si>
    <t>เงินกองทุนเพื่อการบริหารจัดการการทำงานของคนต่างด้าว ประจำปีงบประมาณ พ.ศ.2569                 
  - กิจกรรมที่ 1 สกัดกั้นคนต่างด้าวลักลอบหลบหนีเข้าเมืองเพื่อมาทำงานรวมทั้งนายจ้างผู้นำพา และผู้ให้ที่พักพิง
 - กิจกรรมที่ 2 ขยายผลการจับกุมคนต้างด้าวในลักษณะที่มีการกระทำความผิดในรูปแบบที่เป็นเครื่อข่ายลักลอบขนแรงงานต่างด้าวเข้ามาในประเทศ       - กิจกรรมที่ 3 ดูแลคนต่างด้าวที่ถูกกักตัวระหว่างรอการส่งกลับและส่งคนต่างด้าวกลับออกไปนอกราชอาณาจักร</t>
  </si>
  <si>
    <t>กิจกรรมที่ 3 (สาธารณูปโภค)</t>
  </si>
  <si>
    <t>5.2.1 ค่าไฟฟ้า</t>
  </si>
  <si>
    <t>5.2.2 ค่าเบี้ยเลี้ยง ที่พัก พาหนะ</t>
  </si>
  <si>
    <t>5.1.1.วัสดุน้ำมันเชื้อเพลิงและหล่อลื่น</t>
  </si>
  <si>
    <t>1.1.1 ค่าจ้างเหมาทำความสะอาดอาคารสถานที่</t>
  </si>
  <si>
    <t xml:space="preserve">                                                          (วรานนท์  เนียมหอม)</t>
  </si>
  <si>
    <t xml:space="preserve">              (เบญจพล  รอดสวาสดิ์)</t>
  </si>
  <si>
    <t xml:space="preserve">             ผกก.ตม.จว.สุรินทร์</t>
  </si>
  <si>
    <t>รวมงบดำเนินงาน</t>
  </si>
  <si>
    <t xml:space="preserve">     -ทราบ</t>
  </si>
  <si>
    <t>ข้อมูล ณ วันที่ 31 มีนาคม 2569</t>
  </si>
  <si>
    <t xml:space="preserve">                            ผู้ตรวจรายงาน</t>
  </si>
  <si>
    <t xml:space="preserve">                                               พ.ต.ท.หญิง   วรานนท์  เนียมหอม         ผู้รายงาน</t>
  </si>
  <si>
    <t xml:space="preserve">                                                         สว.ตม.จว.สุรินทร์</t>
  </si>
  <si>
    <t xml:space="preserve">            พ.ต.อ. เบญจพล  รอดสวาสดิ์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</si>
</sst>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43" fontId="2" fillId="2" borderId="1" xfId="1" applyFont="1" applyFill="1" applyBorder="1" applyAlignment="1">
      <alignment horizontal="center" vertical="top"/>
    </xf>
    <xf numFmtId="43" fontId="2" fillId="2" borderId="1" xfId="1" applyFont="1" applyFill="1" applyBorder="1" applyAlignment="1">
      <alignment horizontal="right" vertical="top"/>
    </xf>
    <xf numFmtId="43" fontId="2" fillId="2" borderId="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43" fontId="2" fillId="3" borderId="9" xfId="1" applyFont="1" applyFill="1" applyBorder="1" applyAlignment="1">
      <alignment horizontal="center" vertical="top"/>
    </xf>
    <xf numFmtId="43" fontId="5" fillId="3" borderId="9" xfId="1" applyFont="1" applyFill="1" applyBorder="1" applyAlignment="1">
      <alignment horizontal="right" vertical="top"/>
    </xf>
    <xf numFmtId="43" fontId="5" fillId="3" borderId="1" xfId="0" applyNumberFormat="1" applyFont="1" applyFill="1" applyBorder="1" applyAlignment="1">
      <alignment vertical="top"/>
    </xf>
    <xf numFmtId="0" fontId="1" fillId="3" borderId="1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9" xfId="1" applyFont="1" applyBorder="1" applyAlignment="1">
      <alignment horizontal="center" vertical="top"/>
    </xf>
    <xf numFmtId="43" fontId="1" fillId="0" borderId="9" xfId="1" applyFont="1" applyBorder="1" applyAlignment="1">
      <alignment horizontal="right" vertical="top"/>
    </xf>
    <xf numFmtId="43" fontId="2" fillId="0" borderId="1" xfId="0" applyNumberFormat="1" applyFont="1" applyBorder="1" applyAlignment="1">
      <alignment vertical="top"/>
    </xf>
    <xf numFmtId="0" fontId="1" fillId="0" borderId="10" xfId="0" applyFont="1" applyBorder="1" applyAlignment="1">
      <alignment horizontal="center" vertical="top" wrapText="1"/>
    </xf>
    <xf numFmtId="43" fontId="2" fillId="2" borderId="9" xfId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43" fontId="5" fillId="3" borderId="9" xfId="1" applyFont="1" applyFill="1" applyBorder="1" applyAlignment="1">
      <alignment horizontal="center" vertical="top"/>
    </xf>
    <xf numFmtId="43" fontId="1" fillId="0" borderId="9" xfId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2" fontId="2" fillId="4" borderId="1" xfId="0" applyNumberFormat="1" applyFont="1" applyFill="1" applyBorder="1"/>
    <xf numFmtId="0" fontId="0" fillId="4" borderId="1" xfId="0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43" fontId="2" fillId="3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43" fontId="1" fillId="3" borderId="1" xfId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43" fontId="2" fillId="7" borderId="9" xfId="1" applyFont="1" applyFill="1" applyBorder="1" applyAlignment="1">
      <alignment horizontal="center" vertical="top"/>
    </xf>
    <xf numFmtId="43" fontId="5" fillId="7" borderId="9" xfId="1" applyFont="1" applyFill="1" applyBorder="1" applyAlignment="1">
      <alignment horizontal="right" vertical="top"/>
    </xf>
    <xf numFmtId="43" fontId="2" fillId="7" borderId="1" xfId="0" applyNumberFormat="1" applyFont="1" applyFill="1" applyBorder="1" applyAlignment="1">
      <alignment vertical="top"/>
    </xf>
    <xf numFmtId="0" fontId="1" fillId="7" borderId="10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D920-F253-4E61-8982-B4AD0E2D5453}">
  <dimension ref="A1:G53"/>
  <sheetViews>
    <sheetView tabSelected="1" topLeftCell="A38" zoomScale="89" zoomScaleNormal="89" workbookViewId="0">
      <selection activeCell="E53" sqref="E53"/>
    </sheetView>
  </sheetViews>
  <sheetFormatPr defaultRowHeight="22.5" customHeight="1" x14ac:dyDescent="0.2"/>
  <cols>
    <col min="1" max="1" width="5.875" customWidth="1"/>
    <col min="2" max="2" width="55.25" customWidth="1"/>
    <col min="3" max="3" width="21.25" customWidth="1"/>
    <col min="4" max="4" width="16.25" customWidth="1"/>
    <col min="5" max="5" width="15" customWidth="1"/>
    <col min="6" max="6" width="14.625" customWidth="1"/>
    <col min="7" max="7" width="22.375" customWidth="1"/>
  </cols>
  <sheetData>
    <row r="1" spans="1:7" ht="22.5" customHeight="1" x14ac:dyDescent="0.2">
      <c r="A1" s="57" t="s">
        <v>36</v>
      </c>
      <c r="B1" s="57"/>
      <c r="C1" s="57"/>
      <c r="D1" s="57"/>
      <c r="E1" s="57"/>
      <c r="F1" s="57"/>
      <c r="G1" s="57"/>
    </row>
    <row r="2" spans="1:7" ht="22.5" customHeight="1" x14ac:dyDescent="0.2">
      <c r="A2" s="57" t="s">
        <v>33</v>
      </c>
      <c r="B2" s="57"/>
      <c r="C2" s="57"/>
      <c r="D2" s="57"/>
      <c r="E2" s="57"/>
      <c r="F2" s="57"/>
      <c r="G2" s="57"/>
    </row>
    <row r="3" spans="1:7" ht="22.5" customHeight="1" x14ac:dyDescent="0.2">
      <c r="A3" s="57" t="s">
        <v>35</v>
      </c>
      <c r="B3" s="57"/>
      <c r="C3" s="57"/>
      <c r="D3" s="57"/>
      <c r="E3" s="57"/>
      <c r="F3" s="57"/>
      <c r="G3" s="57"/>
    </row>
    <row r="4" spans="1:7" ht="22.5" customHeight="1" x14ac:dyDescent="0.2">
      <c r="A4" s="65" t="s">
        <v>51</v>
      </c>
      <c r="B4" s="65"/>
      <c r="C4" s="65"/>
      <c r="D4" s="65"/>
      <c r="E4" s="65"/>
      <c r="F4" s="65"/>
      <c r="G4" s="65"/>
    </row>
    <row r="5" spans="1:7" ht="22.5" customHeight="1" x14ac:dyDescent="0.2">
      <c r="A5" s="58" t="s">
        <v>0</v>
      </c>
      <c r="B5" s="58" t="s">
        <v>23</v>
      </c>
      <c r="C5" s="60" t="s">
        <v>24</v>
      </c>
      <c r="D5" s="60" t="s">
        <v>25</v>
      </c>
      <c r="E5" s="60" t="s">
        <v>26</v>
      </c>
      <c r="F5" s="62" t="s">
        <v>27</v>
      </c>
      <c r="G5" s="63" t="s">
        <v>28</v>
      </c>
    </row>
    <row r="6" spans="1:7" ht="22.5" customHeight="1" x14ac:dyDescent="0.2">
      <c r="A6" s="59"/>
      <c r="B6" s="59"/>
      <c r="C6" s="61"/>
      <c r="D6" s="61"/>
      <c r="E6" s="61"/>
      <c r="F6" s="62"/>
      <c r="G6" s="64"/>
    </row>
    <row r="7" spans="1:7" ht="111.75" customHeight="1" x14ac:dyDescent="0.2">
      <c r="A7" s="11">
        <v>1</v>
      </c>
      <c r="B7" s="39" t="s">
        <v>4</v>
      </c>
      <c r="C7" s="40" t="s">
        <v>31</v>
      </c>
      <c r="D7" s="13">
        <v>1466520</v>
      </c>
      <c r="E7" s="14">
        <v>1466520</v>
      </c>
      <c r="F7" s="15">
        <f t="shared" ref="F7" si="0">E7*100/D7</f>
        <v>100</v>
      </c>
      <c r="G7" s="28" t="s">
        <v>32</v>
      </c>
    </row>
    <row r="8" spans="1:7" ht="99" customHeight="1" x14ac:dyDescent="0.2">
      <c r="A8" s="11">
        <v>2</v>
      </c>
      <c r="B8" s="39" t="s">
        <v>3</v>
      </c>
      <c r="C8" s="40" t="s">
        <v>2</v>
      </c>
      <c r="D8" s="13">
        <v>21574000</v>
      </c>
      <c r="E8" s="14">
        <v>0</v>
      </c>
      <c r="F8" s="15">
        <v>0</v>
      </c>
      <c r="G8" s="28" t="s">
        <v>32</v>
      </c>
    </row>
    <row r="9" spans="1:7" ht="102.75" customHeight="1" x14ac:dyDescent="0.2">
      <c r="A9" s="11">
        <v>3</v>
      </c>
      <c r="B9" s="39" t="s">
        <v>5</v>
      </c>
      <c r="C9" s="40" t="s">
        <v>2</v>
      </c>
      <c r="D9" s="13">
        <v>8640000</v>
      </c>
      <c r="E9" s="14">
        <v>0</v>
      </c>
      <c r="F9" s="15">
        <v>0</v>
      </c>
      <c r="G9" s="41" t="s">
        <v>34</v>
      </c>
    </row>
    <row r="10" spans="1:7" ht="111.75" customHeight="1" x14ac:dyDescent="0.2">
      <c r="A10" s="11">
        <v>4</v>
      </c>
      <c r="B10" s="2" t="s">
        <v>29</v>
      </c>
      <c r="C10" s="12"/>
      <c r="D10" s="13"/>
      <c r="E10" s="14"/>
      <c r="F10" s="15"/>
      <c r="G10" s="16"/>
    </row>
    <row r="11" spans="1:7" ht="25.5" customHeight="1" x14ac:dyDescent="0.2">
      <c r="A11" s="3">
        <v>4.0999999999999996</v>
      </c>
      <c r="B11" s="4" t="s">
        <v>30</v>
      </c>
      <c r="C11" s="17"/>
      <c r="D11" s="18">
        <v>78750</v>
      </c>
      <c r="E11" s="19"/>
      <c r="F11" s="20"/>
      <c r="G11" s="21"/>
    </row>
    <row r="12" spans="1:7" ht="25.5" customHeight="1" x14ac:dyDescent="0.2">
      <c r="A12" s="1"/>
      <c r="B12" s="5" t="s">
        <v>45</v>
      </c>
      <c r="C12" s="22"/>
      <c r="D12" s="23"/>
      <c r="E12" s="24">
        <v>77000</v>
      </c>
      <c r="F12" s="25"/>
      <c r="G12" s="26"/>
    </row>
    <row r="13" spans="1:7" ht="25.5" customHeight="1" x14ac:dyDescent="0.2">
      <c r="A13" s="43"/>
      <c r="B13" s="54" t="s">
        <v>39</v>
      </c>
      <c r="C13" s="46" t="s">
        <v>31</v>
      </c>
      <c r="D13" s="47">
        <f>+D11</f>
        <v>78750</v>
      </c>
      <c r="E13" s="48">
        <f>+E12</f>
        <v>77000</v>
      </c>
      <c r="F13" s="49">
        <f>E13*100/D13</f>
        <v>97.777777777777771</v>
      </c>
      <c r="G13" s="50" t="s">
        <v>32</v>
      </c>
    </row>
    <row r="14" spans="1:7" ht="25.5" customHeight="1" x14ac:dyDescent="0.2">
      <c r="A14" s="3">
        <v>4.2</v>
      </c>
      <c r="B14" s="4" t="s">
        <v>1</v>
      </c>
      <c r="C14" s="17"/>
      <c r="D14" s="18">
        <v>16000</v>
      </c>
      <c r="E14" s="19"/>
      <c r="F14" s="20"/>
      <c r="G14" s="53"/>
    </row>
    <row r="15" spans="1:7" ht="25.5" customHeight="1" x14ac:dyDescent="0.2">
      <c r="A15" s="1"/>
      <c r="B15" s="5" t="s">
        <v>6</v>
      </c>
      <c r="C15" s="22"/>
      <c r="D15" s="23"/>
      <c r="E15" s="24">
        <v>2844.06</v>
      </c>
      <c r="F15" s="25"/>
      <c r="G15" s="26"/>
    </row>
    <row r="16" spans="1:7" ht="25.5" customHeight="1" x14ac:dyDescent="0.2">
      <c r="A16" s="1"/>
      <c r="B16" s="5" t="s">
        <v>7</v>
      </c>
      <c r="C16" s="22"/>
      <c r="D16" s="23"/>
      <c r="E16" s="24">
        <f>4706+1921</f>
        <v>6627</v>
      </c>
      <c r="F16" s="25"/>
      <c r="G16" s="26"/>
    </row>
    <row r="17" spans="1:7" ht="25.5" customHeight="1" x14ac:dyDescent="0.2">
      <c r="A17" s="1"/>
      <c r="B17" s="5" t="s">
        <v>8</v>
      </c>
      <c r="C17" s="22"/>
      <c r="D17" s="23"/>
      <c r="E17" s="24">
        <v>5949.85</v>
      </c>
      <c r="F17" s="25"/>
      <c r="G17" s="26"/>
    </row>
    <row r="18" spans="1:7" ht="25.5" customHeight="1" x14ac:dyDescent="0.2">
      <c r="A18" s="44"/>
      <c r="B18" s="54" t="s">
        <v>38</v>
      </c>
      <c r="C18" s="46" t="s">
        <v>31</v>
      </c>
      <c r="D18" s="47">
        <f>+D14</f>
        <v>16000</v>
      </c>
      <c r="E18" s="48">
        <f>+E17+E16+E15</f>
        <v>15420.91</v>
      </c>
      <c r="F18" s="49">
        <f>E18*100/D18</f>
        <v>96.380687499999993</v>
      </c>
      <c r="G18" s="50" t="s">
        <v>32</v>
      </c>
    </row>
    <row r="19" spans="1:7" ht="168" x14ac:dyDescent="0.2">
      <c r="A19" s="11">
        <v>5</v>
      </c>
      <c r="B19" s="2" t="s">
        <v>40</v>
      </c>
      <c r="C19" s="12"/>
      <c r="D19" s="27"/>
      <c r="E19" s="27"/>
      <c r="F19" s="15"/>
      <c r="G19" s="28"/>
    </row>
    <row r="20" spans="1:7" ht="21" customHeight="1" x14ac:dyDescent="0.2">
      <c r="A20" s="3">
        <v>5.0999999999999996</v>
      </c>
      <c r="B20" s="4" t="s">
        <v>9</v>
      </c>
      <c r="C20" s="45"/>
      <c r="D20" s="18">
        <v>121100</v>
      </c>
      <c r="E20" s="29"/>
      <c r="F20" s="20"/>
      <c r="G20" s="52"/>
    </row>
    <row r="21" spans="1:7" ht="21" customHeight="1" x14ac:dyDescent="0.2">
      <c r="A21" s="7"/>
      <c r="B21" s="5" t="s">
        <v>44</v>
      </c>
      <c r="C21" s="22"/>
      <c r="D21" s="23"/>
      <c r="E21" s="23">
        <v>108000</v>
      </c>
      <c r="F21" s="25"/>
      <c r="G21" s="26"/>
    </row>
    <row r="22" spans="1:7" ht="25.5" customHeight="1" x14ac:dyDescent="0.2">
      <c r="A22" s="43"/>
      <c r="B22" s="54" t="s">
        <v>39</v>
      </c>
      <c r="C22" s="46" t="s">
        <v>31</v>
      </c>
      <c r="D22" s="47">
        <f>+D20</f>
        <v>121100</v>
      </c>
      <c r="E22" s="48">
        <f>+E21</f>
        <v>108000</v>
      </c>
      <c r="F22" s="49">
        <f>E22*100/D22</f>
        <v>89.182493806771262</v>
      </c>
      <c r="G22" s="50" t="s">
        <v>32</v>
      </c>
    </row>
    <row r="23" spans="1:7" ht="21" customHeight="1" x14ac:dyDescent="0.2">
      <c r="A23" s="3">
        <v>5.2</v>
      </c>
      <c r="B23" s="4" t="s">
        <v>10</v>
      </c>
      <c r="C23" s="17"/>
      <c r="D23" s="18">
        <v>45700</v>
      </c>
      <c r="E23" s="29"/>
      <c r="F23" s="20"/>
      <c r="G23" s="52"/>
    </row>
    <row r="24" spans="1:7" ht="21" customHeight="1" x14ac:dyDescent="0.2">
      <c r="A24" s="7"/>
      <c r="B24" s="8" t="s">
        <v>42</v>
      </c>
      <c r="C24" s="22"/>
      <c r="D24" s="23"/>
      <c r="E24" s="23">
        <v>4997.38</v>
      </c>
      <c r="F24" s="25"/>
      <c r="G24" s="26"/>
    </row>
    <row r="25" spans="1:7" ht="21" customHeight="1" x14ac:dyDescent="0.2">
      <c r="A25" s="7"/>
      <c r="B25" s="8" t="s">
        <v>43</v>
      </c>
      <c r="C25" s="22"/>
      <c r="D25" s="23"/>
      <c r="E25" s="23">
        <v>29020</v>
      </c>
      <c r="F25" s="25"/>
      <c r="G25" s="26"/>
    </row>
    <row r="26" spans="1:7" ht="25.5" customHeight="1" x14ac:dyDescent="0.2">
      <c r="A26" s="43"/>
      <c r="B26" s="54" t="s">
        <v>37</v>
      </c>
      <c r="C26" s="46" t="s">
        <v>31</v>
      </c>
      <c r="D26" s="47">
        <f>+D23</f>
        <v>45700</v>
      </c>
      <c r="E26" s="48">
        <f>+E24+E25</f>
        <v>34017.379999999997</v>
      </c>
      <c r="F26" s="49">
        <f>E26*100/D26</f>
        <v>74.436280087527336</v>
      </c>
      <c r="G26" s="50" t="s">
        <v>32</v>
      </c>
    </row>
    <row r="27" spans="1:7" ht="21" customHeight="1" x14ac:dyDescent="0.2">
      <c r="A27" s="3">
        <v>5.3</v>
      </c>
      <c r="B27" s="4" t="s">
        <v>41</v>
      </c>
      <c r="C27" s="17"/>
      <c r="D27" s="18">
        <v>42600</v>
      </c>
      <c r="E27" s="29"/>
      <c r="F27" s="20"/>
      <c r="G27" s="52"/>
    </row>
    <row r="28" spans="1:7" ht="21" customHeight="1" x14ac:dyDescent="0.2">
      <c r="A28" s="7"/>
      <c r="B28" s="8" t="s">
        <v>42</v>
      </c>
      <c r="C28" s="22"/>
      <c r="D28" s="23"/>
      <c r="E28" s="23">
        <v>42600</v>
      </c>
      <c r="F28" s="25"/>
      <c r="G28" s="26"/>
    </row>
    <row r="29" spans="1:7" ht="25.5" customHeight="1" x14ac:dyDescent="0.2">
      <c r="A29" s="43"/>
      <c r="B29" s="54" t="s">
        <v>37</v>
      </c>
      <c r="C29" s="46" t="s">
        <v>31</v>
      </c>
      <c r="D29" s="47">
        <f>+D27</f>
        <v>42600</v>
      </c>
      <c r="E29" s="48">
        <f>+E28</f>
        <v>42600</v>
      </c>
      <c r="F29" s="49">
        <f>E29*100/D29</f>
        <v>100</v>
      </c>
      <c r="G29" s="50" t="s">
        <v>32</v>
      </c>
    </row>
    <row r="30" spans="1:7" ht="74.25" customHeight="1" x14ac:dyDescent="0.2">
      <c r="A30" s="11">
        <v>6</v>
      </c>
      <c r="B30" s="6" t="s">
        <v>11</v>
      </c>
      <c r="C30" s="12"/>
      <c r="D30" s="27"/>
      <c r="E30" s="27"/>
      <c r="F30" s="15"/>
      <c r="G30" s="28"/>
    </row>
    <row r="31" spans="1:7" ht="21" customHeight="1" x14ac:dyDescent="0.2">
      <c r="A31" s="3">
        <v>6.1</v>
      </c>
      <c r="B31" s="4" t="s">
        <v>12</v>
      </c>
      <c r="C31" s="17"/>
      <c r="D31" s="18">
        <v>705000</v>
      </c>
      <c r="E31" s="29"/>
      <c r="F31" s="20"/>
      <c r="G31" s="52"/>
    </row>
    <row r="32" spans="1:7" ht="21" customHeight="1" x14ac:dyDescent="0.2">
      <c r="A32" s="7"/>
      <c r="B32" s="5" t="s">
        <v>13</v>
      </c>
      <c r="C32" s="22"/>
      <c r="D32" s="23"/>
      <c r="E32" s="23">
        <v>198676.01</v>
      </c>
      <c r="F32" s="25"/>
      <c r="G32" s="26"/>
    </row>
    <row r="33" spans="1:7" ht="21" customHeight="1" x14ac:dyDescent="0.2">
      <c r="A33" s="7"/>
      <c r="B33" s="5" t="s">
        <v>14</v>
      </c>
      <c r="C33" s="22"/>
      <c r="D33" s="23"/>
      <c r="E33" s="23">
        <v>60000</v>
      </c>
      <c r="F33" s="25"/>
      <c r="G33" s="26"/>
    </row>
    <row r="34" spans="1:7" ht="21" customHeight="1" x14ac:dyDescent="0.2">
      <c r="A34" s="7"/>
      <c r="B34" s="5" t="s">
        <v>15</v>
      </c>
      <c r="C34" s="22"/>
      <c r="D34" s="23"/>
      <c r="E34" s="23">
        <v>99000</v>
      </c>
      <c r="F34" s="25"/>
      <c r="G34" s="26"/>
    </row>
    <row r="35" spans="1:7" ht="21" customHeight="1" x14ac:dyDescent="0.2">
      <c r="A35" s="7"/>
      <c r="B35" s="8" t="s">
        <v>16</v>
      </c>
      <c r="C35" s="22"/>
      <c r="D35" s="23"/>
      <c r="E35" s="23">
        <v>67610</v>
      </c>
      <c r="F35" s="25"/>
      <c r="G35" s="26"/>
    </row>
    <row r="36" spans="1:7" ht="25.5" customHeight="1" x14ac:dyDescent="0.2">
      <c r="A36" s="43"/>
      <c r="B36" s="54" t="s">
        <v>37</v>
      </c>
      <c r="C36" s="46" t="s">
        <v>31</v>
      </c>
      <c r="D36" s="47">
        <f>+D31</f>
        <v>705000</v>
      </c>
      <c r="E36" s="48">
        <f>+E32+E33+E34+E35</f>
        <v>425286.01</v>
      </c>
      <c r="F36" s="49">
        <f>E36*100/D36</f>
        <v>60.324256737588655</v>
      </c>
      <c r="G36" s="50" t="s">
        <v>32</v>
      </c>
    </row>
    <row r="37" spans="1:7" ht="21" customHeight="1" x14ac:dyDescent="0.2">
      <c r="A37" s="3">
        <v>6.2</v>
      </c>
      <c r="B37" s="4" t="s">
        <v>17</v>
      </c>
      <c r="C37" s="17"/>
      <c r="D37" s="18">
        <v>937500</v>
      </c>
      <c r="E37" s="29"/>
      <c r="F37" s="42"/>
      <c r="G37" s="52"/>
    </row>
    <row r="38" spans="1:7" ht="21" customHeight="1" x14ac:dyDescent="0.2">
      <c r="A38" s="7"/>
      <c r="B38" s="8" t="s">
        <v>18</v>
      </c>
      <c r="C38" s="22"/>
      <c r="D38" s="23"/>
      <c r="E38" s="23">
        <v>162000</v>
      </c>
      <c r="F38" s="25"/>
      <c r="G38" s="26"/>
    </row>
    <row r="39" spans="1:7" ht="25.5" customHeight="1" x14ac:dyDescent="0.2">
      <c r="A39" s="43"/>
      <c r="B39" s="54" t="s">
        <v>37</v>
      </c>
      <c r="C39" s="46" t="s">
        <v>31</v>
      </c>
      <c r="D39" s="47">
        <f>+D37</f>
        <v>937500</v>
      </c>
      <c r="E39" s="48">
        <f>+E38</f>
        <v>162000</v>
      </c>
      <c r="F39" s="49">
        <f>E39*100/D39</f>
        <v>17.28</v>
      </c>
      <c r="G39" s="50" t="s">
        <v>32</v>
      </c>
    </row>
    <row r="40" spans="1:7" ht="21" customHeight="1" x14ac:dyDescent="0.2">
      <c r="A40" s="3">
        <v>6.3</v>
      </c>
      <c r="B40" s="4" t="s">
        <v>1</v>
      </c>
      <c r="C40" s="17"/>
      <c r="D40" s="18">
        <v>636031.21</v>
      </c>
      <c r="E40" s="29"/>
      <c r="F40" s="42"/>
      <c r="G40" s="52"/>
    </row>
    <row r="41" spans="1:7" ht="21" customHeight="1" x14ac:dyDescent="0.2">
      <c r="A41" s="7"/>
      <c r="B41" s="8" t="s">
        <v>19</v>
      </c>
      <c r="C41" s="22"/>
      <c r="D41" s="23"/>
      <c r="E41" s="23">
        <v>155031.49</v>
      </c>
      <c r="F41" s="25"/>
      <c r="G41" s="26"/>
    </row>
    <row r="42" spans="1:7" ht="21" customHeight="1" x14ac:dyDescent="0.2">
      <c r="A42" s="7"/>
      <c r="B42" s="8" t="s">
        <v>20</v>
      </c>
      <c r="C42" s="22"/>
      <c r="D42" s="23"/>
      <c r="E42" s="23">
        <v>4025.68</v>
      </c>
      <c r="F42" s="25"/>
      <c r="G42" s="26"/>
    </row>
    <row r="43" spans="1:7" ht="21" customHeight="1" x14ac:dyDescent="0.2">
      <c r="A43" s="7"/>
      <c r="B43" s="8" t="s">
        <v>21</v>
      </c>
      <c r="C43" s="22"/>
      <c r="D43" s="30"/>
      <c r="E43" s="30">
        <v>4266.09</v>
      </c>
      <c r="F43" s="25"/>
      <c r="G43" s="26"/>
    </row>
    <row r="44" spans="1:7" ht="21" customHeight="1" x14ac:dyDescent="0.2">
      <c r="A44" s="7"/>
      <c r="B44" s="8" t="s">
        <v>22</v>
      </c>
      <c r="C44" s="22"/>
      <c r="D44" s="23"/>
      <c r="E44" s="23">
        <v>2035</v>
      </c>
      <c r="F44" s="25"/>
      <c r="G44" s="26"/>
    </row>
    <row r="45" spans="1:7" ht="25.5" customHeight="1" x14ac:dyDescent="0.2">
      <c r="A45" s="43"/>
      <c r="B45" s="54" t="s">
        <v>37</v>
      </c>
      <c r="C45" s="46"/>
      <c r="D45" s="47">
        <f>+D40</f>
        <v>636031.21</v>
      </c>
      <c r="E45" s="48">
        <f>+E44+E43+E42+E41</f>
        <v>165358.25999999998</v>
      </c>
      <c r="F45" s="49">
        <f>E45*100/D45</f>
        <v>25.998450610623337</v>
      </c>
      <c r="G45" s="50" t="s">
        <v>32</v>
      </c>
    </row>
    <row r="46" spans="1:7" ht="33.75" hidden="1" customHeight="1" x14ac:dyDescent="0.35">
      <c r="A46" s="31"/>
      <c r="B46" s="32" t="s">
        <v>49</v>
      </c>
      <c r="C46" s="33"/>
      <c r="D46" s="34">
        <f>+D45+D39+D36+D29+D26+D22+D18+D13</f>
        <v>2582681.21</v>
      </c>
      <c r="E46" s="34">
        <f>+E45+E39+E36+E29+E26+E22+E18+E13</f>
        <v>1029682.56</v>
      </c>
      <c r="F46" s="35">
        <f>E46*100/D46</f>
        <v>39.868744001897163</v>
      </c>
      <c r="G46" s="36"/>
    </row>
    <row r="47" spans="1:7" ht="15.75" customHeight="1" x14ac:dyDescent="0.2">
      <c r="B47" s="51"/>
    </row>
    <row r="48" spans="1:7" ht="22.5" customHeight="1" x14ac:dyDescent="0.3">
      <c r="C48" s="9"/>
      <c r="D48" s="55" t="s">
        <v>50</v>
      </c>
      <c r="E48" s="55"/>
      <c r="F48" s="9"/>
    </row>
    <row r="49" spans="2:6" ht="29.25" customHeight="1" x14ac:dyDescent="0.3">
      <c r="B49" s="37" t="s">
        <v>53</v>
      </c>
      <c r="C49" s="38"/>
      <c r="D49" s="9" t="s">
        <v>55</v>
      </c>
      <c r="E49" s="9" t="s">
        <v>52</v>
      </c>
      <c r="F49" s="9"/>
    </row>
    <row r="50" spans="2:6" ht="22.5" customHeight="1" x14ac:dyDescent="0.3">
      <c r="B50" s="10" t="s">
        <v>46</v>
      </c>
      <c r="C50" s="9"/>
      <c r="D50" s="56" t="s">
        <v>47</v>
      </c>
      <c r="E50" s="56"/>
      <c r="F50" s="9"/>
    </row>
    <row r="51" spans="2:6" ht="22.5" customHeight="1" x14ac:dyDescent="0.3">
      <c r="B51" s="10" t="s">
        <v>54</v>
      </c>
      <c r="C51" s="9"/>
      <c r="D51" s="56" t="s">
        <v>48</v>
      </c>
      <c r="E51" s="56"/>
      <c r="F51" s="9"/>
    </row>
    <row r="52" spans="2:6" ht="22.5" customHeight="1" x14ac:dyDescent="0.3">
      <c r="B52" s="9"/>
      <c r="C52" s="9"/>
      <c r="D52" s="9"/>
      <c r="E52" s="9"/>
      <c r="F52" s="9"/>
    </row>
    <row r="53" spans="2:6" ht="22.5" customHeight="1" x14ac:dyDescent="0.3">
      <c r="C53" s="9"/>
      <c r="D53" s="9"/>
      <c r="E53" s="9"/>
      <c r="F53" s="9"/>
    </row>
  </sheetData>
  <mergeCells count="14">
    <mergeCell ref="D48:E48"/>
    <mergeCell ref="D50:E50"/>
    <mergeCell ref="D51:E51"/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  <mergeCell ref="A4:G4"/>
  </mergeCells>
  <pageMargins left="0.11811023622047245" right="0.11811023622047245" top="0.35433070866141736" bottom="0.15748031496062992" header="0.31496062992125984" footer="0.23622047244094491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สุรินทร์ (รายงานผลการใช้จ่าย)</vt:lpstr>
      <vt:lpstr>'สุรินทร์ (รายงานผลการใช้จ่าย)'!Print_Area</vt:lpstr>
      <vt:lpstr>'สุรินทร์ (รายงานผลการใช้จ่าย)'!Print_Titles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2026-07-06T04:40:04Z</cp:lastPrinted>
  <dcterms:created xsi:type="dcterms:W3CDTF">2024-01-10T07:59:11Z</dcterms:created>
  <dcterms:modified xsi:type="dcterms:W3CDTF">2026-07-09T09:51:39Z</dcterms:modified>
</cp:coreProperties>
</file>